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600" windowHeight="7995" activeTab="1"/>
  </bookViews>
  <sheets>
    <sheet name="Gráfico1" sheetId="4" r:id="rId1"/>
    <sheet name="Hoja1" sheetId="1" r:id="rId2"/>
    <sheet name="Hoja2" sheetId="2" r:id="rId3"/>
    <sheet name="Hoja3" sheetId="3" r:id="rId4"/>
  </sheet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4" i="1"/>
  <c r="C5" i="1" l="1"/>
  <c r="F5" i="1" s="1"/>
  <c r="H5" i="1" s="1"/>
  <c r="C6" i="1"/>
  <c r="F6" i="1" s="1"/>
  <c r="H6" i="1" s="1"/>
  <c r="C7" i="1"/>
  <c r="F7" i="1" s="1"/>
  <c r="H7" i="1" s="1"/>
  <c r="C8" i="1"/>
  <c r="F8" i="1" s="1"/>
  <c r="H8" i="1" s="1"/>
  <c r="C4" i="1"/>
  <c r="F4" i="1" s="1"/>
  <c r="H4" i="1" s="1"/>
  <c r="I4" i="1" l="1"/>
  <c r="J4" i="1"/>
  <c r="I8" i="1"/>
  <c r="J8" i="1"/>
  <c r="J7" i="1"/>
  <c r="I7" i="1"/>
  <c r="I6" i="1"/>
  <c r="J6" i="1"/>
  <c r="I5" i="1"/>
  <c r="J5" i="1"/>
  <c r="K6" i="1" l="1"/>
  <c r="K8" i="1"/>
  <c r="L8" i="1" s="1"/>
  <c r="K7" i="1"/>
  <c r="L7" i="1" s="1"/>
  <c r="L6" i="1"/>
  <c r="K5" i="1"/>
  <c r="L5" i="1" s="1"/>
  <c r="K4" i="1"/>
  <c r="L4" i="1" s="1"/>
</calcChain>
</file>

<file path=xl/sharedStrings.xml><?xml version="1.0" encoding="utf-8"?>
<sst xmlns="http://schemas.openxmlformats.org/spreadsheetml/2006/main" count="18" uniqueCount="18">
  <si>
    <t>NOMBRE EMPLEADO</t>
  </si>
  <si>
    <t>SUELDO BASICO</t>
  </si>
  <si>
    <t>VALOR HORA</t>
  </si>
  <si>
    <t>HORAS EXTRAS DIURNAS</t>
  </si>
  <si>
    <t xml:space="preserve">HORAS EXTRAS NOCTURNAS </t>
  </si>
  <si>
    <t>VALOR TOTAL HORAS EXTRAS</t>
  </si>
  <si>
    <t xml:space="preserve">SUBSIDIO DE TRANSPORTE </t>
  </si>
  <si>
    <t>TOTAL DEVENGADO</t>
  </si>
  <si>
    <t>E.P.S</t>
  </si>
  <si>
    <t>RETEFUENTE</t>
  </si>
  <si>
    <t>TOTAL DEDUCIDO</t>
  </si>
  <si>
    <t>SUELDO NETO</t>
  </si>
  <si>
    <t>NOMINA octubre 2012</t>
  </si>
  <si>
    <t>andres contrera</t>
  </si>
  <si>
    <t>pablo flore</t>
  </si>
  <si>
    <t>isabel torres</t>
  </si>
  <si>
    <t>francisco puertas</t>
  </si>
  <si>
    <t>carmensa tapia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</si>
</sst>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\ * #,##0_);_(&quot;$&quot;\ * \(#,##0\);_(&quot;$&quot;\ * &quot;-&quot;??_);_(@_)"/>
  </numFmts>
  <fonts count="4" x14ac:knownFonts="1">
    <font>
      <sz val="11"/>
      <color theme="1"/>
      <name val="Calibri"/>
      <family val="2"/>
      <scheme val="minor"/>
    </font>
    <font>
      <b/>
      <sz val="16"/>
      <color rgb="FF0000FF"/>
      <name val="Kristen ITC"/>
      <family val="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164" fontId="3" fillId="3" borderId="1" xfId="0" applyNumberFormat="1" applyFont="1" applyFill="1" applyBorder="1"/>
    <xf numFmtId="0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/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  <color rgb="FF0000FF"/>
      <color rgb="FFFF3300"/>
      <color rgb="FF0066FF"/>
      <color rgb="FFFFFF00"/>
      <color rgb="FF990099"/>
      <color rgb="FF66FF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Hoja1!$L$3</c:f>
              <c:strCache>
                <c:ptCount val="1"/>
                <c:pt idx="0">
                  <c:v>SUELDO NETO</c:v>
                </c:pt>
              </c:strCache>
            </c:strRef>
          </c:tx>
          <c:invertIfNegative val="0"/>
          <c:cat>
            <c:strRef>
              <c:f>Hoja1!$A$4:$A$8</c:f>
              <c:strCache>
                <c:ptCount val="5"/>
                <c:pt idx="0">
                  <c:v>carmensa tapia</c:v>
                </c:pt>
                <c:pt idx="1">
                  <c:v>francisco puertas</c:v>
                </c:pt>
                <c:pt idx="2">
                  <c:v>isabel torres</c:v>
                </c:pt>
                <c:pt idx="3">
                  <c:v>pablo flore</c:v>
                </c:pt>
                <c:pt idx="4">
                  <c:v>andres contrera</c:v>
                </c:pt>
              </c:strCache>
            </c:strRef>
          </c:cat>
          <c:val>
            <c:numRef>
              <c:f>Hoja1!$L$4:$L$8</c:f>
              <c:numCache>
                <c:formatCode>_("$"\ * #,##0_);_("$"\ * \(#,##0\);_("$"\ * "-"??_);_(@_)</c:formatCode>
                <c:ptCount val="5"/>
                <c:pt idx="0">
                  <c:v>1799490</c:v>
                </c:pt>
                <c:pt idx="1">
                  <c:v>-432588.33333333337</c:v>
                </c:pt>
                <c:pt idx="2">
                  <c:v>2835850</c:v>
                </c:pt>
                <c:pt idx="3">
                  <c:v>4745480</c:v>
                </c:pt>
                <c:pt idx="4">
                  <c:v>5714237.5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409728"/>
        <c:axId val="195591488"/>
      </c:barChart>
      <c:catAx>
        <c:axId val="198409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95591488"/>
        <c:crosses val="autoZero"/>
        <c:auto val="1"/>
        <c:lblAlgn val="ctr"/>
        <c:lblOffset val="100"/>
        <c:noMultiLvlLbl val="0"/>
      </c:catAx>
      <c:valAx>
        <c:axId val="195591488"/>
        <c:scaling>
          <c:orientation val="minMax"/>
        </c:scaling>
        <c:delete val="0"/>
        <c:axPos val="l"/>
        <c:majorGridlines/>
        <c:numFmt formatCode="_(&quot;$&quot;\ * #,##0_);_(&quot;$&quot;\ * \(#,##0\);_(&quot;$&quot;\ * &quot;-&quot;??_);_(@_)" sourceLinked="1"/>
        <c:majorTickMark val="out"/>
        <c:minorTickMark val="none"/>
        <c:tickLblPos val="nextTo"/>
        <c:crossAx val="198409728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zoomScaleNormal="100" workbookViewId="0">
      <selection activeCell="F3" sqref="F3"/>
    </sheetView>
  </sheetViews>
  <sheetFormatPr baseColWidth="10" defaultColWidth="11.42578125" defaultRowHeight="15" x14ac:dyDescent="0.25"/>
  <cols>
    <col min="1" max="1" width="17.85546875" customWidth="1"/>
    <col min="2" max="2" width="14.7109375" bestFit="1" customWidth="1"/>
    <col min="3" max="3" width="12.140625" bestFit="1" customWidth="1"/>
    <col min="4" max="4" width="11.5703125" bestFit="1" customWidth="1"/>
    <col min="5" max="5" width="11.85546875" customWidth="1"/>
    <col min="6" max="6" width="13.42578125" bestFit="1" customWidth="1"/>
    <col min="7" max="7" width="12.28515625" customWidth="1"/>
    <col min="8" max="8" width="14.42578125" customWidth="1"/>
    <col min="9" max="9" width="13.140625" bestFit="1" customWidth="1"/>
    <col min="10" max="10" width="11.5703125" customWidth="1"/>
    <col min="11" max="11" width="12" bestFit="1" customWidth="1"/>
    <col min="12" max="12" width="13.7109375" bestFit="1" customWidth="1"/>
  </cols>
  <sheetData>
    <row r="1" spans="1:12" x14ac:dyDescent="0.25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63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2" ht="15.75" x14ac:dyDescent="0.25">
      <c r="A4" s="3" t="s">
        <v>17</v>
      </c>
      <c r="B4" s="4">
        <v>1650000</v>
      </c>
      <c r="C4" s="4">
        <f>B4/30/8</f>
        <v>6875</v>
      </c>
      <c r="D4" s="5">
        <v>11</v>
      </c>
      <c r="E4" s="5">
        <v>14</v>
      </c>
      <c r="F4" s="4">
        <f>(C4*D4*1.25)+(C4*E4*1.35)</f>
        <v>224468.75</v>
      </c>
      <c r="G4" s="3">
        <f>IF(B4&lt;=1300000,67800,0)</f>
        <v>0</v>
      </c>
      <c r="H4" s="4">
        <f>B4+F4+G4</f>
        <v>1874468.75</v>
      </c>
      <c r="I4" s="4">
        <f>(H4-G4)*4%</f>
        <v>74978.75</v>
      </c>
      <c r="J4" s="6">
        <f>IF(H4-G4&gt;3000000,(H4-G4)*10%,0)</f>
        <v>0</v>
      </c>
      <c r="K4" s="4">
        <f>I4+J4</f>
        <v>74978.75</v>
      </c>
      <c r="L4" s="4">
        <f>H4-K4</f>
        <v>1799490</v>
      </c>
    </row>
    <row r="5" spans="1:12" ht="15.75" x14ac:dyDescent="0.25">
      <c r="A5" s="3" t="s">
        <v>16</v>
      </c>
      <c r="B5" s="4">
        <v>2800000</v>
      </c>
      <c r="C5" s="4">
        <f t="shared" ref="C5:C8" si="0">B5/30/8</f>
        <v>11666.666666666666</v>
      </c>
      <c r="D5" s="5">
        <v>8</v>
      </c>
      <c r="E5" s="5">
        <v>11</v>
      </c>
      <c r="F5" s="4">
        <f t="shared" ref="F5:F8" si="1">(C5*D5*1.25)+(C5*E5*1.35)</f>
        <v>289916.66666666663</v>
      </c>
      <c r="G5" s="3">
        <f t="shared" ref="G5:G8" si="2">IF(B5&lt;=1300000,67800,0)</f>
        <v>0</v>
      </c>
      <c r="H5" s="4">
        <f t="shared" ref="H5:H8" si="3">B5+F5+G5</f>
        <v>3089916.6666666665</v>
      </c>
      <c r="I5" s="4">
        <f t="shared" ref="I5:I8" si="4">(H5-G5)*4%</f>
        <v>123596.66666666666</v>
      </c>
      <c r="J5" s="6">
        <f t="shared" ref="J5:J8" si="5">IF(H5-G5&gt;3000000,(H5-G5)*10%,0)</f>
        <v>308991.66666666669</v>
      </c>
      <c r="K5" s="4">
        <f t="shared" ref="K5:K8" si="6">I5+J5</f>
        <v>432588.33333333337</v>
      </c>
      <c r="L5" s="4">
        <f>AH5-K5</f>
        <v>-432588.33333333337</v>
      </c>
    </row>
    <row r="6" spans="1:12" ht="15.75" x14ac:dyDescent="0.25">
      <c r="A6" s="3" t="s">
        <v>15</v>
      </c>
      <c r="B6" s="4">
        <v>3000000</v>
      </c>
      <c r="C6" s="4">
        <f t="shared" si="0"/>
        <v>12500</v>
      </c>
      <c r="D6" s="5">
        <v>5</v>
      </c>
      <c r="E6" s="5">
        <v>13</v>
      </c>
      <c r="F6" s="4">
        <f t="shared" si="1"/>
        <v>297500</v>
      </c>
      <c r="G6" s="3">
        <f t="shared" si="2"/>
        <v>0</v>
      </c>
      <c r="H6" s="4">
        <f t="shared" si="3"/>
        <v>3297500</v>
      </c>
      <c r="I6" s="4">
        <f t="shared" si="4"/>
        <v>131900</v>
      </c>
      <c r="J6" s="6">
        <f t="shared" si="5"/>
        <v>329750</v>
      </c>
      <c r="K6" s="4">
        <f>I6+J6</f>
        <v>461650</v>
      </c>
      <c r="L6" s="4">
        <f t="shared" ref="L6:L8" si="7">H6-K6</f>
        <v>2835850</v>
      </c>
    </row>
    <row r="7" spans="1:12" ht="15.75" x14ac:dyDescent="0.25">
      <c r="A7" s="3" t="s">
        <v>14</v>
      </c>
      <c r="B7" s="4">
        <v>4800000</v>
      </c>
      <c r="C7" s="4">
        <f t="shared" si="0"/>
        <v>20000</v>
      </c>
      <c r="D7" s="5">
        <v>19</v>
      </c>
      <c r="E7" s="5">
        <v>9</v>
      </c>
      <c r="F7" s="4">
        <f t="shared" si="1"/>
        <v>718000</v>
      </c>
      <c r="G7" s="3">
        <f t="shared" si="2"/>
        <v>0</v>
      </c>
      <c r="H7" s="4">
        <f>B7+F7+G7</f>
        <v>5518000</v>
      </c>
      <c r="I7" s="4">
        <f t="shared" si="4"/>
        <v>220720</v>
      </c>
      <c r="J7" s="6">
        <f t="shared" si="5"/>
        <v>551800</v>
      </c>
      <c r="K7" s="4">
        <f t="shared" si="6"/>
        <v>772520</v>
      </c>
      <c r="L7" s="4">
        <f t="shared" si="7"/>
        <v>4745480</v>
      </c>
    </row>
    <row r="8" spans="1:12" ht="15.75" x14ac:dyDescent="0.25">
      <c r="A8" s="3" t="s">
        <v>13</v>
      </c>
      <c r="B8" s="4">
        <v>1250000</v>
      </c>
      <c r="C8" s="4">
        <f t="shared" si="0"/>
        <v>5208.333333333333</v>
      </c>
      <c r="D8" s="5">
        <v>810</v>
      </c>
      <c r="E8" s="5">
        <v>6</v>
      </c>
      <c r="F8" s="4">
        <f t="shared" si="1"/>
        <v>5315625</v>
      </c>
      <c r="G8" s="3">
        <f t="shared" si="2"/>
        <v>67800</v>
      </c>
      <c r="H8" s="4">
        <f t="shared" si="3"/>
        <v>6633425</v>
      </c>
      <c r="I8" s="4">
        <f t="shared" si="4"/>
        <v>262625</v>
      </c>
      <c r="J8" s="6">
        <f t="shared" si="5"/>
        <v>656562.5</v>
      </c>
      <c r="K8" s="4">
        <f t="shared" si="6"/>
        <v>919187.5</v>
      </c>
      <c r="L8" s="4">
        <f t="shared" si="7"/>
        <v>5714237.5</v>
      </c>
    </row>
  </sheetData>
  <mergeCells count="1">
    <mergeCell ref="A1:L2"/>
  </mergeCells>
  <dataValidations count="2">
    <dataValidation type="whole" allowBlank="1" showInputMessage="1" showErrorMessage="1" errorTitle="Sueldo basico No Valido" error="DIGITE SUELDOS BASICOS ENTRE $1.000.000 Y $5.000.000" sqref="B4:B8">
      <formula1>1000000</formula1>
      <formula2>5000000</formula2>
    </dataValidation>
    <dataValidation type="whole" errorStyle="warning" allowBlank="1" showInputMessage="1" showErrorMessage="1" errorTitle="HORAS EXTRAS NO VALIDAS" error="DIGITE HORAS EXTRAS ENTRE 5 Y 20" sqref="D4:E8">
      <formula1>5</formula1>
      <formula2>20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Gráfico1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Estudiantes</dc:creator>
  <cp:lastModifiedBy>Estudiantes</cp:lastModifiedBy>
  <cp:lastPrinted>2012-08-09T16:53:15Z</cp:lastPrinted>
  <dcterms:created xsi:type="dcterms:W3CDTF">2012-08-09T15:52:42Z</dcterms:created>
  <dcterms:modified xsi:type="dcterms:W3CDTF">2012-11-22T15:34:55Z</dcterms:modified>
</cp:coreProperties>
</file>